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\Desktop\"/>
    </mc:Choice>
  </mc:AlternateContent>
  <bookViews>
    <workbookView xWindow="15110" yWindow="140" windowWidth="12720" windowHeight="15060"/>
  </bookViews>
  <sheets>
    <sheet name="Eksempler Estimere tidsbruk" sheetId="3" r:id="rId1"/>
    <sheet name="Eks. Antall årlige hendelse" sheetId="4" r:id="rId2"/>
    <sheet name="Eksempler på tidsbruk" sheetId="5" r:id="rId3"/>
  </sheets>
  <calcPr calcId="162913"/>
</workbook>
</file>

<file path=xl/calcChain.xml><?xml version="1.0" encoding="utf-8"?>
<calcChain xmlns="http://schemas.openxmlformats.org/spreadsheetml/2006/main">
  <c r="C10" i="3" l="1"/>
  <c r="F9" i="3"/>
  <c r="C13" i="4" l="1"/>
  <c r="C14" i="4" s="1"/>
  <c r="C8" i="4"/>
  <c r="F43" i="3"/>
  <c r="F36" i="3"/>
  <c r="F37" i="3"/>
  <c r="E38" i="3" l="1"/>
  <c r="E44" i="3" s="1"/>
  <c r="D38" i="3"/>
  <c r="D44" i="3" s="1"/>
  <c r="F8" i="3"/>
  <c r="F27" i="3"/>
  <c r="F26" i="3"/>
  <c r="F25" i="3"/>
  <c r="F17" i="3"/>
  <c r="F16" i="3"/>
  <c r="F44" i="3" l="1"/>
  <c r="F45" i="3" s="1"/>
  <c r="F28" i="3"/>
  <c r="F38" i="3"/>
  <c r="F18" i="3"/>
</calcChain>
</file>

<file path=xl/sharedStrings.xml><?xml version="1.0" encoding="utf-8"?>
<sst xmlns="http://schemas.openxmlformats.org/spreadsheetml/2006/main" count="101" uniqueCount="72">
  <si>
    <t>Forarbeid</t>
  </si>
  <si>
    <t>Antall årlige innsendelser</t>
  </si>
  <si>
    <t>Tidsbruk (minutt)</t>
  </si>
  <si>
    <t>Maskin-til-maskin innsendelse</t>
  </si>
  <si>
    <t>Undergruppe 1 (Små bedrifter)</t>
  </si>
  <si>
    <t>Undergruppe 2 (Mellomstore bedrifter)</t>
  </si>
  <si>
    <t>Undergruppe 3 (Store bedrifter)</t>
  </si>
  <si>
    <t>Årlig frekvens/hendelser</t>
  </si>
  <si>
    <t>Samlet tidsbruk (volumveid gjennomsnitt)</t>
  </si>
  <si>
    <t>Intern tidsbruk</t>
  </si>
  <si>
    <t>Målgruppe</t>
  </si>
  <si>
    <t>Antall årlige
innsendelser</t>
  </si>
  <si>
    <t>Tidsbruk pr
innsendelse</t>
  </si>
  <si>
    <t>Inn-
rapportering</t>
  </si>
  <si>
    <t>Eksempel 2 Deler av målgruppen bruker maskin-til-maskin kommunikasjon (fagsystemer)</t>
  </si>
  <si>
    <t>Formel</t>
  </si>
  <si>
    <t>Legges inn i Oppgaveregisteret</t>
  </si>
  <si>
    <t>Forklaring:</t>
  </si>
  <si>
    <t>Input formel</t>
  </si>
  <si>
    <t>Eksempler på hvordan beregne tidsbruken - Oppgaveregisteret</t>
  </si>
  <si>
    <t>Eksempel 1 Dersom bedriftene innrapportering per bedrift pr hendelse</t>
  </si>
  <si>
    <t xml:space="preserve">Beskrivelse </t>
  </si>
  <si>
    <t>Foretakets ressursforbruk i forbindelse med å sette seg inn i reglene for et gitt informasjonskrav</t>
  </si>
  <si>
    <t>Informasjonsinnsamling</t>
  </si>
  <si>
    <t>Innsamling av de relevante tall og opplysninger som er påkrevet for å etterleve et gitt informasjonskrav</t>
  </si>
  <si>
    <t>Vurdering</t>
  </si>
  <si>
    <t>Vurdering av hvilke tall og opplysninger som er nødvendige for at de offentlige myndigheter aksepterer at kravet er oppfylt</t>
  </si>
  <si>
    <t>Beregning</t>
  </si>
  <si>
    <t>Utførelse av relevante beregninger som er nødvendige for at offentlige myndigheter aksepterer at kravet er oppfylt</t>
  </si>
  <si>
    <t>Oppstilling av tall</t>
  </si>
  <si>
    <t>De beregnede tall stilles opp i tabeller eller lignende</t>
  </si>
  <si>
    <t>Kontroll</t>
  </si>
  <si>
    <t>Kontroll av tall, for eksempel gjennom avstemming med andre data</t>
  </si>
  <si>
    <t>Korreksjon</t>
  </si>
  <si>
    <t>Hvis foretakets egen kontroll påviser feil i beregningene, foretas etterfølgende korreksjoner</t>
  </si>
  <si>
    <t>Tekstbeskrivelse</t>
  </si>
  <si>
    <t>Utarbeidelse av tekstbeskrivelse, for eksempel årsberetning eller skaderapport</t>
  </si>
  <si>
    <t>Avregning/innbetaling</t>
  </si>
  <si>
    <t>Innbetaling av avgifter, gebyrer eller lignende</t>
  </si>
  <si>
    <t>Interne møter</t>
  </si>
  <si>
    <t>Møter som avholdes internt mellom personene som er involvert i å oppfylle informasjonsforpliktelsen</t>
  </si>
  <si>
    <t>Eksterne møter</t>
  </si>
  <si>
    <t>Møter som avholdes i de tilfeller hvor oppfyllelse av informasjonskravet krever møter med revisor, advokat eller lignende</t>
  </si>
  <si>
    <t>Kontroll fra offentlige myndigheter</t>
  </si>
  <si>
    <t>Bistand til eksterne kontrollører i forbindelse med gjennomføringen av deres kontroll i foretaket</t>
  </si>
  <si>
    <t>Korreksjon som følge av kontroll fra offentlige myndigheter</t>
  </si>
  <si>
    <t>Hvis den eksterne kontroll konstaterer feil eller mangler, foretas etterfølgende korreksjoner</t>
  </si>
  <si>
    <t>Utdannelse, oppdatering om lovgivningens krav</t>
  </si>
  <si>
    <t>Relevante medarbeidere skal holdes à jour med regler som ofte endrer seg (minst én gang om året)</t>
  </si>
  <si>
    <t>Kopiering, distribusjon, arkivering mv</t>
  </si>
  <si>
    <t>I de tilfeller det er nødvendig for oppfyllelsen av informasjonskravet, kopieres, distribueres eller arkiveres innberetningen.  Det kan også være snakk om oppbevaring av informasjon med henblikk på senere fremvisning i forbindelse med kontrollbesøk.</t>
  </si>
  <si>
    <t>I de tilfeller der overholdelse av et informasjonskrav forutsetter innsendelse av informasjon</t>
  </si>
  <si>
    <t>Arbeidsoppgaver</t>
  </si>
  <si>
    <t>Eksempler på arbeidsoppgaver/aktiviteter bedriftene må gjennomføre ved innrapportering</t>
  </si>
  <si>
    <t>Innsende informasjonen</t>
  </si>
  <si>
    <t>Merk:  Innsendelser kan da avvike fra formellen, ((Målgruppe, Avgivere)*Frekvens), bl.a. som følge av konkurser, fritak o.l.</t>
  </si>
  <si>
    <t>Eksempel 2 Dersom hendelsen inntreffer hvert 4 år</t>
  </si>
  <si>
    <t>Eksempel 3 Dersom etaten har tall for faktiske antall innsendelser skal disse legges til grunn</t>
  </si>
  <si>
    <t>Elektronisk innrapportering</t>
  </si>
  <si>
    <t>Digital innsendelse</t>
  </si>
  <si>
    <t>Ekstern tidsbruk</t>
  </si>
  <si>
    <t>Målgr. 1 All tidsbruk internt</t>
  </si>
  <si>
    <t>Målgr. 2 Deler av tidsbruken eksternt</t>
  </si>
  <si>
    <t>Eksempel 3 Målgruppen består av flere undergrupper/segment med ulik tidsbruk</t>
  </si>
  <si>
    <t>Sette seg inn i informasjonskravet/ 
rapporteringskrav</t>
  </si>
  <si>
    <t>Eksempel 1 Estimere tidsbruk pr innsendelse/skjema</t>
  </si>
  <si>
    <t>Rapportering på papir</t>
  </si>
  <si>
    <t>Andel papirinnsendelse (i prosent)</t>
  </si>
  <si>
    <t>Total tidsbruk Målgruppe 2 (Intern+ekstern)</t>
  </si>
  <si>
    <t>Eksempel 4 Deler av arbeidet gjennomføres eksternt/outsourcet til eksterne</t>
  </si>
  <si>
    <t>Sum tidsbruk for hele målgruppen</t>
  </si>
  <si>
    <t>Mellomregning for målgruppe 2  - estimere tidsbruk for målgruppen som bruker eksterne til deler av arbeidet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</si>
</sst>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theme="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/>
      <top style="medium">
        <color rgb="FFFFFFFF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/>
      <top style="medium">
        <color theme="0"/>
      </top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FFFFFF"/>
      </right>
      <top style="medium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theme="0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6">
    <xf numFmtId="0" fontId="0" fillId="0" borderId="0" xfId="0"/>
    <xf numFmtId="0" fontId="0" fillId="3" borderId="0" xfId="0" applyFill="1"/>
    <xf numFmtId="0" fontId="0" fillId="6" borderId="0" xfId="0" applyFill="1" applyBorder="1"/>
    <xf numFmtId="0" fontId="4" fillId="4" borderId="6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13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vertical="top" wrapText="1"/>
    </xf>
    <xf numFmtId="0" fontId="5" fillId="2" borderId="20" xfId="0" applyFont="1" applyFill="1" applyBorder="1" applyAlignment="1">
      <alignment vertical="top" wrapText="1"/>
    </xf>
    <xf numFmtId="0" fontId="4" fillId="4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vertical="top" wrapText="1"/>
    </xf>
    <xf numFmtId="3" fontId="6" fillId="7" borderId="10" xfId="0" applyNumberFormat="1" applyFont="1" applyFill="1" applyBorder="1" applyAlignment="1">
      <alignment horizontal="center" vertical="top" wrapText="1"/>
    </xf>
    <xf numFmtId="3" fontId="6" fillId="7" borderId="12" xfId="0" applyNumberFormat="1" applyFont="1" applyFill="1" applyBorder="1" applyAlignment="1">
      <alignment horizontal="center" vertical="top" wrapText="1"/>
    </xf>
    <xf numFmtId="3" fontId="6" fillId="7" borderId="23" xfId="0" applyNumberFormat="1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vertical="top" wrapText="1"/>
    </xf>
    <xf numFmtId="3" fontId="6" fillId="7" borderId="11" xfId="0" applyNumberFormat="1" applyFont="1" applyFill="1" applyBorder="1" applyAlignment="1">
      <alignment horizontal="center" vertical="top" wrapText="1"/>
    </xf>
    <xf numFmtId="3" fontId="6" fillId="7" borderId="25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26" xfId="0" applyFont="1" applyFill="1" applyBorder="1" applyAlignment="1">
      <alignment horizontal="center" vertical="top" wrapText="1"/>
    </xf>
    <xf numFmtId="3" fontId="6" fillId="7" borderId="17" xfId="0" applyNumberFormat="1" applyFont="1" applyFill="1" applyBorder="1" applyAlignment="1">
      <alignment horizontal="center" vertical="top" wrapText="1"/>
    </xf>
    <xf numFmtId="3" fontId="6" fillId="7" borderId="29" xfId="0" applyNumberFormat="1" applyFont="1" applyFill="1" applyBorder="1" applyAlignment="1">
      <alignment horizontal="center" vertical="top" wrapText="1"/>
    </xf>
    <xf numFmtId="3" fontId="6" fillId="7" borderId="31" xfId="0" applyNumberFormat="1" applyFont="1" applyFill="1" applyBorder="1" applyAlignment="1">
      <alignment horizontal="center" vertical="top" wrapText="1"/>
    </xf>
    <xf numFmtId="0" fontId="5" fillId="5" borderId="30" xfId="0" applyFont="1" applyFill="1" applyBorder="1" applyAlignment="1">
      <alignment horizontal="center" vertical="top" wrapText="1"/>
    </xf>
    <xf numFmtId="3" fontId="6" fillId="7" borderId="33" xfId="0" applyNumberFormat="1" applyFont="1" applyFill="1" applyBorder="1" applyAlignment="1">
      <alignment horizontal="center" vertical="top" wrapText="1"/>
    </xf>
    <xf numFmtId="0" fontId="5" fillId="5" borderId="32" xfId="0" applyFont="1" applyFill="1" applyBorder="1" applyAlignment="1">
      <alignment horizontal="center" vertical="top" wrapText="1"/>
    </xf>
    <xf numFmtId="3" fontId="6" fillId="7" borderId="35" xfId="0" applyNumberFormat="1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5" fillId="5" borderId="37" xfId="0" applyFont="1" applyFill="1" applyBorder="1" applyAlignment="1">
      <alignment horizontal="center" vertical="top" wrapText="1"/>
    </xf>
    <xf numFmtId="3" fontId="6" fillId="7" borderId="36" xfId="0" applyNumberFormat="1" applyFont="1" applyFill="1" applyBorder="1" applyAlignment="1">
      <alignment horizontal="center" vertical="top" wrapText="1"/>
    </xf>
    <xf numFmtId="0" fontId="5" fillId="5" borderId="39" xfId="0" applyFont="1" applyFill="1" applyBorder="1" applyAlignment="1">
      <alignment horizontal="center" vertical="top" wrapText="1"/>
    </xf>
    <xf numFmtId="3" fontId="6" fillId="7" borderId="38" xfId="0" applyNumberFormat="1" applyFont="1" applyFill="1" applyBorder="1" applyAlignment="1">
      <alignment horizontal="center" vertical="top" wrapText="1"/>
    </xf>
    <xf numFmtId="0" fontId="5" fillId="5" borderId="41" xfId="0" applyFont="1" applyFill="1" applyBorder="1" applyAlignment="1">
      <alignment horizontal="center" vertical="top" wrapText="1"/>
    </xf>
    <xf numFmtId="3" fontId="6" fillId="7" borderId="40" xfId="0" applyNumberFormat="1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vertical="top" wrapText="1"/>
    </xf>
    <xf numFmtId="3" fontId="6" fillId="7" borderId="4" xfId="0" applyNumberFormat="1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1" fontId="7" fillId="8" borderId="3" xfId="0" applyNumberFormat="1" applyFont="1" applyFill="1" applyBorder="1" applyAlignment="1">
      <alignment horizontal="left" vertical="top"/>
    </xf>
    <xf numFmtId="0" fontId="2" fillId="9" borderId="0" xfId="0" applyFont="1" applyFill="1"/>
    <xf numFmtId="0" fontId="3" fillId="9" borderId="0" xfId="0" applyFont="1" applyFill="1"/>
    <xf numFmtId="0" fontId="2" fillId="9" borderId="1" xfId="0" applyFont="1" applyFill="1" applyBorder="1"/>
    <xf numFmtId="0" fontId="8" fillId="3" borderId="0" xfId="0" applyFont="1" applyFill="1"/>
    <xf numFmtId="3" fontId="7" fillId="8" borderId="1" xfId="0" applyNumberFormat="1" applyFont="1" applyFill="1" applyBorder="1" applyAlignment="1">
      <alignment horizontal="center" vertical="top" wrapText="1"/>
    </xf>
    <xf numFmtId="1" fontId="7" fillId="8" borderId="1" xfId="0" applyNumberFormat="1" applyFont="1" applyFill="1" applyBorder="1" applyAlignment="1">
      <alignment horizontal="center" vertical="top" wrapText="1"/>
    </xf>
    <xf numFmtId="0" fontId="3" fillId="9" borderId="15" xfId="0" applyFont="1" applyFill="1" applyBorder="1"/>
    <xf numFmtId="3" fontId="6" fillId="7" borderId="44" xfId="0" applyNumberFormat="1" applyFont="1" applyFill="1" applyBorder="1" applyAlignment="1">
      <alignment horizontal="center" vertical="top" wrapText="1"/>
    </xf>
    <xf numFmtId="0" fontId="5" fillId="2" borderId="39" xfId="0" applyFont="1" applyFill="1" applyBorder="1" applyAlignment="1">
      <alignment vertical="top" wrapText="1"/>
    </xf>
    <xf numFmtId="0" fontId="5" fillId="2" borderId="46" xfId="0" applyFont="1" applyFill="1" applyBorder="1" applyAlignment="1">
      <alignment vertical="top" wrapText="1"/>
    </xf>
    <xf numFmtId="0" fontId="7" fillId="2" borderId="47" xfId="0" applyFont="1" applyFill="1" applyBorder="1" applyAlignment="1">
      <alignment vertical="top" wrapText="1"/>
    </xf>
    <xf numFmtId="0" fontId="5" fillId="2" borderId="48" xfId="0" applyFont="1" applyFill="1" applyBorder="1" applyAlignment="1">
      <alignment vertical="top" wrapText="1"/>
    </xf>
    <xf numFmtId="4" fontId="6" fillId="7" borderId="44" xfId="0" applyNumberFormat="1" applyFont="1" applyFill="1" applyBorder="1" applyAlignment="1">
      <alignment horizontal="center" vertical="top" wrapText="1"/>
    </xf>
    <xf numFmtId="3" fontId="6" fillId="7" borderId="49" xfId="0" applyNumberFormat="1" applyFont="1" applyFill="1" applyBorder="1" applyAlignment="1">
      <alignment horizontal="center" vertical="top" wrapText="1"/>
    </xf>
    <xf numFmtId="0" fontId="0" fillId="6" borderId="0" xfId="0" applyFill="1"/>
    <xf numFmtId="0" fontId="0" fillId="6" borderId="45" xfId="0" applyFill="1" applyBorder="1"/>
    <xf numFmtId="164" fontId="0" fillId="6" borderId="0" xfId="0" applyNumberFormat="1" applyFill="1"/>
    <xf numFmtId="0" fontId="0" fillId="6" borderId="43" xfId="0" applyFill="1" applyBorder="1"/>
    <xf numFmtId="0" fontId="1" fillId="6" borderId="0" xfId="0" applyFont="1" applyFill="1"/>
    <xf numFmtId="3" fontId="6" fillId="7" borderId="50" xfId="0" applyNumberFormat="1" applyFont="1" applyFill="1" applyBorder="1" applyAlignment="1">
      <alignment horizontal="center" vertical="top" wrapText="1"/>
    </xf>
    <xf numFmtId="3" fontId="7" fillId="8" borderId="42" xfId="0" applyNumberFormat="1" applyFont="1" applyFill="1" applyBorder="1" applyAlignment="1">
      <alignment horizontal="center" vertical="top" wrapText="1"/>
    </xf>
    <xf numFmtId="0" fontId="0" fillId="6" borderId="51" xfId="0" applyFill="1" applyBorder="1"/>
    <xf numFmtId="0" fontId="0" fillId="6" borderId="16" xfId="0" applyFill="1" applyBorder="1"/>
    <xf numFmtId="0" fontId="0" fillId="6" borderId="18" xfId="0" applyFill="1" applyBorder="1"/>
    <xf numFmtId="0" fontId="0" fillId="6" borderId="28" xfId="0" applyFill="1" applyBorder="1"/>
    <xf numFmtId="0" fontId="3" fillId="9" borderId="0" xfId="0" applyFont="1" applyFill="1" applyBorder="1"/>
    <xf numFmtId="0" fontId="6" fillId="6" borderId="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0" fontId="9" fillId="4" borderId="52" xfId="0" applyFont="1" applyFill="1" applyBorder="1" applyAlignment="1">
      <alignment vertical="top" wrapText="1"/>
    </xf>
    <xf numFmtId="0" fontId="9" fillId="4" borderId="53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0" fontId="10" fillId="5" borderId="8" xfId="0" applyFont="1" applyFill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11" fillId="6" borderId="0" xfId="0" applyFont="1" applyFill="1"/>
    <xf numFmtId="0" fontId="4" fillId="4" borderId="45" xfId="0" applyFont="1" applyFill="1" applyBorder="1" applyAlignment="1">
      <alignment vertical="top" wrapText="1"/>
    </xf>
    <xf numFmtId="0" fontId="4" fillId="4" borderId="45" xfId="0" applyFont="1" applyFill="1" applyBorder="1" applyAlignment="1">
      <alignment horizontal="center" vertical="top" wrapText="1"/>
    </xf>
    <xf numFmtId="0" fontId="4" fillId="4" borderId="4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9" fontId="6" fillId="6" borderId="5" xfId="1" applyFont="1" applyFill="1" applyBorder="1" applyAlignment="1">
      <alignment horizontal="center" vertical="top" wrapText="1"/>
    </xf>
    <xf numFmtId="0" fontId="6" fillId="6" borderId="54" xfId="0" applyFont="1" applyFill="1" applyBorder="1" applyAlignment="1">
      <alignment horizontal="center" vertical="top" wrapText="1"/>
    </xf>
    <xf numFmtId="3" fontId="6" fillId="7" borderId="55" xfId="0" applyNumberFormat="1" applyFont="1" applyFill="1" applyBorder="1" applyAlignment="1">
      <alignment horizontal="center" vertical="top" wrapText="1"/>
    </xf>
    <xf numFmtId="3" fontId="6" fillId="7" borderId="56" xfId="0" applyNumberFormat="1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vertical="top" wrapText="1"/>
    </xf>
    <xf numFmtId="9" fontId="7" fillId="8" borderId="1" xfId="1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workbookViewId="0">
      <selection activeCell="M11" sqref="M11"/>
    </sheetView>
  </sheetViews>
  <sheetFormatPr baseColWidth="10" defaultRowHeight="14.5" x14ac:dyDescent="0.35"/>
  <cols>
    <col min="1" max="1" width="3.7265625" style="53" customWidth="1"/>
    <col min="2" max="2" width="48.81640625" style="53" customWidth="1"/>
    <col min="3" max="3" width="13.7265625" style="53" customWidth="1"/>
    <col min="4" max="4" width="11.453125" style="53"/>
    <col min="5" max="5" width="12.26953125" style="53" customWidth="1"/>
    <col min="6" max="6" width="14.453125" style="53" customWidth="1"/>
    <col min="7" max="7" width="11" style="53" customWidth="1"/>
    <col min="8" max="8" width="28.7265625" style="53" bestFit="1" customWidth="1"/>
    <col min="9" max="19" width="11.453125" style="53"/>
  </cols>
  <sheetData>
    <row r="1" spans="1:8" s="53" customFormat="1" x14ac:dyDescent="0.35"/>
    <row r="2" spans="1:8" ht="21" x14ac:dyDescent="0.5">
      <c r="B2" s="42" t="s">
        <v>19</v>
      </c>
      <c r="C2" s="1"/>
      <c r="D2" s="1"/>
      <c r="E2" s="1"/>
      <c r="F2" s="1"/>
    </row>
    <row r="3" spans="1:8" s="53" customFormat="1" x14ac:dyDescent="0.35">
      <c r="G3" s="65"/>
    </row>
    <row r="4" spans="1:8" ht="18.5" x14ac:dyDescent="0.45">
      <c r="B4" s="39" t="s">
        <v>65</v>
      </c>
      <c r="C4" s="40"/>
      <c r="D4" s="40"/>
      <c r="E4" s="40"/>
      <c r="F4" s="40"/>
      <c r="G4" s="65"/>
    </row>
    <row r="5" spans="1:8" ht="9.75" customHeight="1" thickBot="1" x14ac:dyDescent="0.4">
      <c r="D5" s="2"/>
      <c r="F5" s="55"/>
      <c r="G5" s="65"/>
    </row>
    <row r="6" spans="1:8" ht="15" customHeight="1" thickBot="1" x14ac:dyDescent="0.4">
      <c r="B6" s="3"/>
      <c r="C6" s="5"/>
      <c r="D6" s="84" t="s">
        <v>2</v>
      </c>
      <c r="E6" s="85"/>
      <c r="F6" s="85"/>
      <c r="G6" s="65"/>
    </row>
    <row r="7" spans="1:8" ht="29.5" thickBot="1" x14ac:dyDescent="0.5">
      <c r="A7" s="62"/>
      <c r="B7" s="73"/>
      <c r="C7" s="74" t="s">
        <v>1</v>
      </c>
      <c r="D7" s="75" t="s">
        <v>0</v>
      </c>
      <c r="E7" s="76" t="s">
        <v>13</v>
      </c>
      <c r="F7" s="77" t="s">
        <v>12</v>
      </c>
      <c r="G7" s="65"/>
      <c r="H7" s="41" t="s">
        <v>17</v>
      </c>
    </row>
    <row r="8" spans="1:8" ht="15" thickBot="1" x14ac:dyDescent="0.4">
      <c r="A8" s="2"/>
      <c r="B8" s="9" t="s">
        <v>58</v>
      </c>
      <c r="C8" s="13">
        <v>10000</v>
      </c>
      <c r="D8" s="13">
        <v>100</v>
      </c>
      <c r="E8" s="32">
        <v>20</v>
      </c>
      <c r="F8" s="44">
        <f>D8+E8</f>
        <v>120</v>
      </c>
      <c r="G8" s="65"/>
      <c r="H8" s="36" t="s">
        <v>18</v>
      </c>
    </row>
    <row r="9" spans="1:8" ht="15" thickBot="1" x14ac:dyDescent="0.4">
      <c r="B9" s="10" t="s">
        <v>66</v>
      </c>
      <c r="C9" s="21">
        <v>5000</v>
      </c>
      <c r="D9" s="80">
        <v>100</v>
      </c>
      <c r="E9" s="81">
        <v>40</v>
      </c>
      <c r="F9" s="44">
        <f>D9+E9</f>
        <v>140</v>
      </c>
      <c r="G9" s="65"/>
      <c r="H9" s="37" t="s">
        <v>15</v>
      </c>
    </row>
    <row r="10" spans="1:8" ht="15" thickBot="1" x14ac:dyDescent="0.4">
      <c r="B10" s="10" t="s">
        <v>67</v>
      </c>
      <c r="C10" s="83">
        <f>C9/(C9+C8)</f>
        <v>0.33333333333333331</v>
      </c>
      <c r="D10" s="78"/>
      <c r="E10" s="19"/>
      <c r="F10" s="79"/>
      <c r="H10" s="38" t="s">
        <v>16</v>
      </c>
    </row>
    <row r="11" spans="1:8" x14ac:dyDescent="0.35">
      <c r="B11" s="82"/>
      <c r="C11" s="82"/>
      <c r="D11" s="82"/>
      <c r="E11" s="82"/>
      <c r="F11" s="82"/>
    </row>
    <row r="12" spans="1:8" ht="15" customHeight="1" x14ac:dyDescent="0.45">
      <c r="B12" s="39" t="s">
        <v>14</v>
      </c>
      <c r="C12" s="40"/>
      <c r="D12" s="40"/>
      <c r="E12" s="40"/>
      <c r="F12" s="40"/>
    </row>
    <row r="13" spans="1:8" ht="9.75" customHeight="1" thickBot="1" x14ac:dyDescent="0.4">
      <c r="D13" s="2"/>
      <c r="F13" s="55"/>
    </row>
    <row r="14" spans="1:8" x14ac:dyDescent="0.35">
      <c r="B14" s="3"/>
      <c r="C14" s="5"/>
      <c r="D14" s="84" t="s">
        <v>2</v>
      </c>
      <c r="E14" s="85"/>
      <c r="F14" s="85"/>
      <c r="G14" s="2"/>
    </row>
    <row r="15" spans="1:8" ht="29.5" thickBot="1" x14ac:dyDescent="0.4">
      <c r="A15" s="62"/>
      <c r="B15" s="4"/>
      <c r="C15" s="6" t="s">
        <v>1</v>
      </c>
      <c r="D15" s="7" t="s">
        <v>0</v>
      </c>
      <c r="E15" s="8" t="s">
        <v>13</v>
      </c>
      <c r="F15" s="11" t="s">
        <v>12</v>
      </c>
    </row>
    <row r="16" spans="1:8" ht="15" thickBot="1" x14ac:dyDescent="0.4">
      <c r="B16" s="9" t="s">
        <v>59</v>
      </c>
      <c r="C16" s="13">
        <v>10000</v>
      </c>
      <c r="D16" s="13">
        <v>30</v>
      </c>
      <c r="E16" s="32">
        <v>20</v>
      </c>
      <c r="F16" s="31">
        <f>D16+E16</f>
        <v>50</v>
      </c>
    </row>
    <row r="17" spans="1:7" ht="15" thickBot="1" x14ac:dyDescent="0.4">
      <c r="A17" s="62"/>
      <c r="B17" s="12" t="s">
        <v>3</v>
      </c>
      <c r="C17" s="14">
        <v>1200000</v>
      </c>
      <c r="D17" s="18">
        <v>30</v>
      </c>
      <c r="E17" s="34">
        <v>1</v>
      </c>
      <c r="F17" s="33">
        <f>D17+E17</f>
        <v>31</v>
      </c>
    </row>
    <row r="18" spans="1:7" s="53" customFormat="1" ht="15" thickBot="1" x14ac:dyDescent="0.4">
      <c r="B18" s="35" t="s">
        <v>8</v>
      </c>
      <c r="C18" s="19"/>
      <c r="D18" s="20"/>
      <c r="E18" s="20"/>
      <c r="F18" s="44">
        <f>SUMPRODUCT(F16:F17,C16:C17)/SUM(C16:C17)</f>
        <v>31.15702479338843</v>
      </c>
    </row>
    <row r="19" spans="1:7" s="53" customFormat="1" x14ac:dyDescent="0.35"/>
    <row r="21" spans="1:7" ht="15" customHeight="1" x14ac:dyDescent="0.45">
      <c r="B21" s="39" t="s">
        <v>63</v>
      </c>
      <c r="C21" s="40"/>
      <c r="D21" s="40"/>
      <c r="E21" s="40"/>
      <c r="F21" s="40"/>
    </row>
    <row r="22" spans="1:7" ht="9.75" customHeight="1" thickBot="1" x14ac:dyDescent="0.4">
      <c r="D22" s="2"/>
      <c r="F22" s="55"/>
    </row>
    <row r="23" spans="1:7" x14ac:dyDescent="0.35">
      <c r="B23" s="3"/>
      <c r="C23" s="5"/>
      <c r="D23" s="84" t="s">
        <v>2</v>
      </c>
      <c r="E23" s="85"/>
      <c r="F23" s="85"/>
      <c r="G23" s="2"/>
    </row>
    <row r="24" spans="1:7" ht="29.5" thickBot="1" x14ac:dyDescent="0.4">
      <c r="A24" s="62"/>
      <c r="B24" s="4"/>
      <c r="C24" s="6" t="s">
        <v>11</v>
      </c>
      <c r="D24" s="7" t="s">
        <v>0</v>
      </c>
      <c r="E24" s="8" t="s">
        <v>13</v>
      </c>
      <c r="F24" s="11" t="s">
        <v>12</v>
      </c>
    </row>
    <row r="25" spans="1:7" ht="15" thickBot="1" x14ac:dyDescent="0.4">
      <c r="B25" s="9" t="s">
        <v>4</v>
      </c>
      <c r="C25" s="13">
        <v>1000</v>
      </c>
      <c r="D25" s="13">
        <v>30</v>
      </c>
      <c r="E25" s="25">
        <v>30</v>
      </c>
      <c r="F25" s="26">
        <f>D25+E25</f>
        <v>60</v>
      </c>
    </row>
    <row r="26" spans="1:7" ht="15" thickBot="1" x14ac:dyDescent="0.4">
      <c r="A26" s="62"/>
      <c r="B26" s="16" t="s">
        <v>5</v>
      </c>
      <c r="C26" s="17">
        <v>100</v>
      </c>
      <c r="D26" s="13">
        <v>20</v>
      </c>
      <c r="E26" s="30">
        <v>30</v>
      </c>
      <c r="F26" s="29">
        <f>D26+E26</f>
        <v>50</v>
      </c>
    </row>
    <row r="27" spans="1:7" ht="18.75" customHeight="1" thickBot="1" x14ac:dyDescent="0.4">
      <c r="B27" s="12" t="s">
        <v>6</v>
      </c>
      <c r="C27" s="14">
        <v>10</v>
      </c>
      <c r="D27" s="15">
        <v>10</v>
      </c>
      <c r="E27" s="23">
        <v>30</v>
      </c>
      <c r="F27" s="24">
        <f>D27+E27</f>
        <v>40</v>
      </c>
    </row>
    <row r="28" spans="1:7" s="53" customFormat="1" ht="17.25" customHeight="1" thickBot="1" x14ac:dyDescent="0.4">
      <c r="B28" s="35" t="s">
        <v>8</v>
      </c>
      <c r="C28" s="19"/>
      <c r="D28" s="20"/>
      <c r="E28" s="20"/>
      <c r="F28" s="44">
        <f>SUMPRODUCT(F25:F27,C25:C27)/SUM(C25:C27)</f>
        <v>58.918918918918919</v>
      </c>
    </row>
    <row r="31" spans="1:7" ht="18.5" x14ac:dyDescent="0.45">
      <c r="B31" s="39" t="s">
        <v>69</v>
      </c>
      <c r="C31" s="40"/>
      <c r="D31" s="64"/>
      <c r="E31" s="40"/>
      <c r="F31" s="40"/>
    </row>
    <row r="32" spans="1:7" ht="9.75" customHeight="1" x14ac:dyDescent="0.35">
      <c r="D32" s="2"/>
      <c r="F32" s="55"/>
    </row>
    <row r="33" spans="1:7" ht="15" customHeight="1" thickBot="1" x14ac:dyDescent="0.4">
      <c r="B33" s="57" t="s">
        <v>71</v>
      </c>
    </row>
    <row r="34" spans="1:7" x14ac:dyDescent="0.35">
      <c r="B34" s="3"/>
      <c r="C34" s="5"/>
      <c r="D34" s="84" t="s">
        <v>2</v>
      </c>
      <c r="E34" s="85"/>
      <c r="F34" s="85"/>
      <c r="G34" s="2"/>
    </row>
    <row r="35" spans="1:7" ht="29.5" thickBot="1" x14ac:dyDescent="0.4">
      <c r="A35" s="62"/>
      <c r="B35" s="4"/>
      <c r="C35" s="6"/>
      <c r="D35" s="7" t="s">
        <v>0</v>
      </c>
      <c r="E35" s="8" t="s">
        <v>13</v>
      </c>
      <c r="F35" s="11" t="s">
        <v>12</v>
      </c>
    </row>
    <row r="36" spans="1:7" ht="15" thickBot="1" x14ac:dyDescent="0.4">
      <c r="B36" s="9" t="s">
        <v>9</v>
      </c>
      <c r="C36" s="13"/>
      <c r="D36" s="13">
        <v>30</v>
      </c>
      <c r="E36" s="25">
        <v>20</v>
      </c>
      <c r="F36" s="28">
        <f>D36+E36</f>
        <v>50</v>
      </c>
    </row>
    <row r="37" spans="1:7" ht="15" thickBot="1" x14ac:dyDescent="0.4">
      <c r="B37" s="12" t="s">
        <v>60</v>
      </c>
      <c r="C37" s="14"/>
      <c r="D37" s="15">
        <v>60</v>
      </c>
      <c r="E37" s="23"/>
      <c r="F37" s="28">
        <f>D37+E37</f>
        <v>60</v>
      </c>
    </row>
    <row r="38" spans="1:7" x14ac:dyDescent="0.35">
      <c r="B38" s="10" t="s">
        <v>68</v>
      </c>
      <c r="C38" s="21"/>
      <c r="D38" s="22">
        <f>SUM(D36:D37)</f>
        <v>90</v>
      </c>
      <c r="E38" s="27">
        <f>SUM(E36:E37)</f>
        <v>20</v>
      </c>
      <c r="F38" s="28">
        <f>D38+E38</f>
        <v>110</v>
      </c>
    </row>
    <row r="39" spans="1:7" x14ac:dyDescent="0.35">
      <c r="D39" s="63"/>
      <c r="F39" s="55"/>
    </row>
    <row r="40" spans="1:7" ht="15" customHeight="1" thickBot="1" x14ac:dyDescent="0.4">
      <c r="B40" s="57" t="s">
        <v>70</v>
      </c>
    </row>
    <row r="41" spans="1:7" x14ac:dyDescent="0.35">
      <c r="B41" s="3"/>
      <c r="C41" s="5"/>
      <c r="D41" s="84" t="s">
        <v>2</v>
      </c>
      <c r="E41" s="85"/>
      <c r="F41" s="85"/>
      <c r="G41" s="2"/>
    </row>
    <row r="42" spans="1:7" ht="29.5" thickBot="1" x14ac:dyDescent="0.4">
      <c r="A42" s="62"/>
      <c r="B42" s="4"/>
      <c r="C42" s="6" t="s">
        <v>11</v>
      </c>
      <c r="D42" s="7" t="s">
        <v>0</v>
      </c>
      <c r="E42" s="8" t="s">
        <v>13</v>
      </c>
      <c r="F42" s="11" t="s">
        <v>12</v>
      </c>
    </row>
    <row r="43" spans="1:7" ht="15" thickBot="1" x14ac:dyDescent="0.4">
      <c r="B43" s="9" t="s">
        <v>61</v>
      </c>
      <c r="C43" s="13">
        <v>20000</v>
      </c>
      <c r="D43" s="13">
        <v>100</v>
      </c>
      <c r="E43" s="25">
        <v>20</v>
      </c>
      <c r="F43" s="28">
        <f>D43+E43</f>
        <v>120</v>
      </c>
    </row>
    <row r="44" spans="1:7" ht="18.75" customHeight="1" thickBot="1" x14ac:dyDescent="0.4">
      <c r="B44" s="12" t="s">
        <v>62</v>
      </c>
      <c r="C44" s="14">
        <v>20000</v>
      </c>
      <c r="D44" s="15">
        <f>D38</f>
        <v>90</v>
      </c>
      <c r="E44" s="23">
        <f>E38</f>
        <v>20</v>
      </c>
      <c r="F44" s="28">
        <f>D44+E44</f>
        <v>110</v>
      </c>
    </row>
    <row r="45" spans="1:7" ht="15" thickBot="1" x14ac:dyDescent="0.4">
      <c r="B45" s="35" t="s">
        <v>8</v>
      </c>
      <c r="C45" s="20"/>
      <c r="D45" s="19"/>
      <c r="E45" s="20"/>
      <c r="F45" s="44">
        <f>SUMPRODUCT(F43:F44,C43:C44)/SUM(C43:C44)</f>
        <v>115</v>
      </c>
      <c r="G45" s="2"/>
    </row>
    <row r="46" spans="1:7" x14ac:dyDescent="0.35">
      <c r="F46" s="55"/>
    </row>
    <row r="47" spans="1:7" x14ac:dyDescent="0.35">
      <c r="F47" s="55"/>
    </row>
    <row r="48" spans="1:7" x14ac:dyDescent="0.35">
      <c r="F48" s="55"/>
    </row>
    <row r="73" spans="9:19" customFormat="1" ht="15" customHeight="1" x14ac:dyDescent="0.35"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</row>
  </sheetData>
  <mergeCells count="5">
    <mergeCell ref="D23:F23"/>
    <mergeCell ref="D14:F14"/>
    <mergeCell ref="D6:F6"/>
    <mergeCell ref="D34:F34"/>
    <mergeCell ref="D41:F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workbookViewId="0">
      <selection activeCell="C20" sqref="C20"/>
    </sheetView>
  </sheetViews>
  <sheetFormatPr baseColWidth="10" defaultRowHeight="14.5" x14ac:dyDescent="0.35"/>
  <cols>
    <col min="1" max="1" width="4.26953125" style="53" customWidth="1"/>
    <col min="2" max="2" width="28.453125" style="53" customWidth="1"/>
    <col min="3" max="3" width="11.453125" style="53"/>
    <col min="4" max="4" width="65.1796875" style="53" customWidth="1"/>
    <col min="5" max="5" width="11.453125" style="53"/>
    <col min="6" max="6" width="28.7265625" style="53" bestFit="1" customWidth="1"/>
    <col min="7" max="16" width="11.453125" style="53"/>
  </cols>
  <sheetData>
    <row r="2" spans="1:17" ht="21" x14ac:dyDescent="0.5">
      <c r="B2" s="42" t="s">
        <v>1</v>
      </c>
      <c r="C2" s="1"/>
      <c r="D2" s="1"/>
      <c r="F2"/>
    </row>
    <row r="3" spans="1:17" x14ac:dyDescent="0.35">
      <c r="B3" s="57"/>
    </row>
    <row r="4" spans="1:17" ht="19" thickBot="1" x14ac:dyDescent="0.5">
      <c r="B4" s="39" t="s">
        <v>20</v>
      </c>
      <c r="C4" s="45"/>
      <c r="D4" s="40"/>
      <c r="F4"/>
    </row>
    <row r="5" spans="1:17" ht="9.75" customHeight="1" thickBot="1" x14ac:dyDescent="0.4">
      <c r="D5" s="2"/>
      <c r="Q5" s="53"/>
    </row>
    <row r="6" spans="1:17" ht="19" thickBot="1" x14ac:dyDescent="0.5">
      <c r="A6" s="54"/>
      <c r="B6" s="47" t="s">
        <v>10</v>
      </c>
      <c r="C6" s="58">
        <v>10000</v>
      </c>
      <c r="D6" s="60"/>
      <c r="F6" s="41" t="s">
        <v>17</v>
      </c>
    </row>
    <row r="7" spans="1:17" ht="15" thickBot="1" x14ac:dyDescent="0.4">
      <c r="B7" s="48" t="s">
        <v>7</v>
      </c>
      <c r="C7" s="46">
        <v>4</v>
      </c>
      <c r="D7" s="56"/>
      <c r="F7" s="36" t="s">
        <v>18</v>
      </c>
    </row>
    <row r="8" spans="1:17" ht="15" thickBot="1" x14ac:dyDescent="0.4">
      <c r="A8" s="54"/>
      <c r="B8" s="49" t="s">
        <v>1</v>
      </c>
      <c r="C8" s="59">
        <f>C6*C7</f>
        <v>40000</v>
      </c>
      <c r="D8" s="56"/>
      <c r="F8" s="38" t="s">
        <v>16</v>
      </c>
    </row>
    <row r="9" spans="1:17" ht="15" thickBot="1" x14ac:dyDescent="0.4">
      <c r="D9" s="61"/>
    </row>
    <row r="10" spans="1:17" ht="19" thickBot="1" x14ac:dyDescent="0.5">
      <c r="B10" s="39" t="s">
        <v>56</v>
      </c>
      <c r="C10" s="45"/>
      <c r="D10" s="40"/>
    </row>
    <row r="11" spans="1:17" ht="9.75" customHeight="1" thickBot="1" x14ac:dyDescent="0.4">
      <c r="D11" s="2"/>
      <c r="Q11" s="53"/>
    </row>
    <row r="12" spans="1:17" ht="15" thickBot="1" x14ac:dyDescent="0.4">
      <c r="B12" s="50" t="s">
        <v>10</v>
      </c>
      <c r="C12" s="52">
        <v>10000</v>
      </c>
      <c r="D12" s="56"/>
    </row>
    <row r="13" spans="1:17" ht="15" thickBot="1" x14ac:dyDescent="0.4">
      <c r="B13" s="48" t="s">
        <v>7</v>
      </c>
      <c r="C13" s="51">
        <f>1/4</f>
        <v>0.25</v>
      </c>
      <c r="D13" s="56"/>
    </row>
    <row r="14" spans="1:17" ht="15" thickBot="1" x14ac:dyDescent="0.4">
      <c r="B14" s="49" t="s">
        <v>1</v>
      </c>
      <c r="C14" s="43">
        <f>C12*C13</f>
        <v>2500</v>
      </c>
    </row>
    <row r="16" spans="1:17" ht="18.5" x14ac:dyDescent="0.45">
      <c r="B16" s="39" t="s">
        <v>57</v>
      </c>
      <c r="C16" s="40"/>
      <c r="D16" s="40"/>
    </row>
    <row r="17" spans="2:17" s="72" customFormat="1" x14ac:dyDescent="0.35">
      <c r="B17" s="72" t="s">
        <v>55</v>
      </c>
    </row>
    <row r="18" spans="2:17" ht="9.75" customHeight="1" thickBot="1" x14ac:dyDescent="0.4">
      <c r="D18" s="2"/>
      <c r="Q18" s="53"/>
    </row>
    <row r="19" spans="2:17" ht="15" thickBot="1" x14ac:dyDescent="0.4">
      <c r="B19" s="49" t="s">
        <v>1</v>
      </c>
      <c r="C19" s="43">
        <v>405359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zoomScale="120" zoomScaleNormal="120" workbookViewId="0">
      <selection activeCell="B5" sqref="B5"/>
    </sheetView>
  </sheetViews>
  <sheetFormatPr baseColWidth="10" defaultColWidth="11.453125" defaultRowHeight="14.5" x14ac:dyDescent="0.35"/>
  <cols>
    <col min="1" max="1" width="5.453125" style="53" customWidth="1"/>
    <col min="2" max="2" width="36.7265625" style="53" customWidth="1"/>
    <col min="3" max="3" width="81.1796875" style="53" customWidth="1"/>
    <col min="4" max="16384" width="11.453125" style="53"/>
  </cols>
  <sheetData>
    <row r="2" spans="1:22" customFormat="1" ht="21" x14ac:dyDescent="0.5">
      <c r="A2" s="53"/>
      <c r="B2" s="42" t="s">
        <v>53</v>
      </c>
      <c r="C2" s="1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customFormat="1" ht="9.75" customHeight="1" thickBot="1" x14ac:dyDescent="0.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ht="16" thickBot="1" x14ac:dyDescent="0.4">
      <c r="B4" s="67" t="s">
        <v>52</v>
      </c>
      <c r="C4" s="68" t="s">
        <v>21</v>
      </c>
    </row>
    <row r="5" spans="1:22" ht="29.5" thickBot="1" x14ac:dyDescent="0.4">
      <c r="B5" s="66" t="s">
        <v>64</v>
      </c>
      <c r="C5" s="70" t="s">
        <v>22</v>
      </c>
    </row>
    <row r="6" spans="1:22" ht="29.5" thickBot="1" x14ac:dyDescent="0.4">
      <c r="B6" s="66" t="s">
        <v>23</v>
      </c>
      <c r="C6" s="70" t="s">
        <v>24</v>
      </c>
    </row>
    <row r="7" spans="1:22" ht="29.5" thickBot="1" x14ac:dyDescent="0.4">
      <c r="B7" s="66" t="s">
        <v>25</v>
      </c>
      <c r="C7" s="70" t="s">
        <v>26</v>
      </c>
    </row>
    <row r="8" spans="1:22" ht="29.5" thickBot="1" x14ac:dyDescent="0.4">
      <c r="B8" s="66" t="s">
        <v>27</v>
      </c>
      <c r="C8" s="70" t="s">
        <v>28</v>
      </c>
    </row>
    <row r="9" spans="1:22" ht="15" thickBot="1" x14ac:dyDescent="0.4">
      <c r="B9" s="66" t="s">
        <v>29</v>
      </c>
      <c r="C9" s="70" t="s">
        <v>30</v>
      </c>
    </row>
    <row r="10" spans="1:22" ht="15" thickBot="1" x14ac:dyDescent="0.4">
      <c r="B10" s="66" t="s">
        <v>31</v>
      </c>
      <c r="C10" s="70" t="s">
        <v>32</v>
      </c>
    </row>
    <row r="11" spans="1:22" ht="20.25" customHeight="1" thickBot="1" x14ac:dyDescent="0.4">
      <c r="B11" s="66" t="s">
        <v>33</v>
      </c>
      <c r="C11" s="70" t="s">
        <v>34</v>
      </c>
    </row>
    <row r="12" spans="1:22" ht="15" thickBot="1" x14ac:dyDescent="0.4">
      <c r="B12" s="66" t="s">
        <v>35</v>
      </c>
      <c r="C12" s="70" t="s">
        <v>36</v>
      </c>
    </row>
    <row r="13" spans="1:22" ht="15" thickBot="1" x14ac:dyDescent="0.4">
      <c r="B13" s="66" t="s">
        <v>37</v>
      </c>
      <c r="C13" s="70" t="s">
        <v>38</v>
      </c>
    </row>
    <row r="14" spans="1:22" ht="29.5" thickBot="1" x14ac:dyDescent="0.4">
      <c r="B14" s="66" t="s">
        <v>39</v>
      </c>
      <c r="C14" s="70" t="s">
        <v>40</v>
      </c>
    </row>
    <row r="15" spans="1:22" ht="29.5" thickBot="1" x14ac:dyDescent="0.4">
      <c r="B15" s="66" t="s">
        <v>41</v>
      </c>
      <c r="C15" s="70" t="s">
        <v>42</v>
      </c>
    </row>
    <row r="16" spans="1:22" ht="15" thickBot="1" x14ac:dyDescent="0.4">
      <c r="B16" s="66" t="s">
        <v>43</v>
      </c>
      <c r="C16" s="70" t="s">
        <v>44</v>
      </c>
    </row>
    <row r="17" spans="2:3" ht="29.5" thickBot="1" x14ac:dyDescent="0.4">
      <c r="B17" s="66" t="s">
        <v>45</v>
      </c>
      <c r="C17" s="70" t="s">
        <v>46</v>
      </c>
    </row>
    <row r="18" spans="2:3" ht="29.5" thickBot="1" x14ac:dyDescent="0.4">
      <c r="B18" s="66" t="s">
        <v>47</v>
      </c>
      <c r="C18" s="70" t="s">
        <v>48</v>
      </c>
    </row>
    <row r="19" spans="2:3" ht="44" thickBot="1" x14ac:dyDescent="0.4">
      <c r="B19" s="66" t="s">
        <v>49</v>
      </c>
      <c r="C19" s="70" t="s">
        <v>50</v>
      </c>
    </row>
    <row r="20" spans="2:3" ht="15" thickBot="1" x14ac:dyDescent="0.4">
      <c r="B20" s="69" t="s">
        <v>54</v>
      </c>
      <c r="C20" s="7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Eksempler Estimere tidsbruk</vt:lpstr>
      <vt:lpstr>Eks. Antall årlige hendelse</vt:lpstr>
      <vt:lpstr>Eksempler på tidsbruk</vt:lpstr>
    </vt:vector>
  </TitlesOfParts>
  <Company>Brønnøysundregistrene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Einarsen, Anette Jenny</dc:creator>
  <cp:lastModifiedBy>Smalsundmo, Wanda</cp:lastModifiedBy>
  <dcterms:created xsi:type="dcterms:W3CDTF">2016-03-09T07:46:33Z</dcterms:created>
  <dcterms:modified xsi:type="dcterms:W3CDTF">2019-06-25T09:49:18Z</dcterms:modified>
</cp:coreProperties>
</file>